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<sst xmlns="http://schemas.openxmlformats.org/spreadsheetml/2006/main" count="140" uniqueCount="106">
  <si>
    <t>(грн.)</t>
  </si>
  <si>
    <t>Код тимчасової класифікації видатків та кредитування місцевого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</si>
  <si>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</si>
  <si>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</si>
  <si>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</si>
  <si>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</si>
  <si>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</si>
  <si>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</si>
  <si>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</si>
  <si>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</si>
  <si>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</si>
  <si>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</si>
  <si>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</si>
  <si>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</si>
  <si>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010000</t>
  </si>
  <si>
    <t>Державне управління</t>
  </si>
  <si>
    <t>010116</t>
  </si>
  <si>
    <t>Органи місцевого самоврядування</t>
  </si>
  <si>
    <t>250000</t>
  </si>
  <si>
    <t>Видатки, не віднесені до основних груп</t>
  </si>
  <si>
    <t>250403</t>
  </si>
  <si>
    <t>Видатки на покриття інших заборгованостей, що виникли у попередні роки</t>
  </si>
  <si>
    <t>03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</si>
  <si>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</si>
  <si>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</si>
  <si>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</si>
  <si>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</si>
  <si>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</si>
  <si>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</si>
  <si>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090000</t>
  </si>
  <si>
    <t>Соціальний захист та соціальне забезпечення</t>
  </si>
  <si>
    <t>090412</t>
  </si>
  <si>
    <t>Інші видатки на соціальний захист населення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</si>
  <si>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</si>
  <si>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</si>
  <si>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</si>
  <si>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</si>
  <si>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</si>
  <si>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</si>
  <si>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120000</t>
  </si>
  <si>
    <t>Засоби масової інформації</t>
  </si>
  <si>
    <t>120201</t>
  </si>
  <si>
    <t>Періодичні видання (газети та журнали)</t>
  </si>
  <si>
    <t>170000</t>
  </si>
  <si>
    <t>Транспорт, дорожнє господарство, зв`язок, телекомунікації та інформатика</t>
  </si>
  <si>
    <t>170901</t>
  </si>
  <si>
    <t>Національна програма інформатизації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</si>
  <si>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</si>
  <si>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</si>
  <si>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250404</t>
  </si>
  <si>
    <t>Інші видатки</t>
  </si>
  <si>
    <t>10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</si>
  <si>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</si>
  <si>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</si>
  <si>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</si>
  <si>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</si>
  <si>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</si>
  <si>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</si>
  <si>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070401</t>
  </si>
  <si>
    <t>Позашкільні заклади освіти, заходи із позашкільної роботи з дітьми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</si>
  <si>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</si>
  <si>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</si>
  <si>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</si>
  <si>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</si>
  <si>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</si>
  <si>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</si>
  <si>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070808</t>
  </si>
  <si>
    <t>Допомога дітям-сиротам та дітям, позбавленим батьківського піклування, яким виповнюється 18 років</t>
  </si>
  <si>
    <t>15</t>
  </si>
  <si>
    <t>091204</t>
  </si>
  <si>
    <t>Територіальні центри соціального обслуговування (надання соціальних послуг)</t>
  </si>
  <si>
    <t>24</t>
  </si>
  <si>
    <t>091103</t>
  </si>
  <si>
    <t>Соціальні програми і заходи державних органів у справах молоді</t>
  </si>
  <si>
    <t>091108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</si>
  <si>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</si>
  <si>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</si>
  <si>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</si>
  <si>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</si>
  <si>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</si>
  <si>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</si>
  <si>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</si>
  <si>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</si>
  <si>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110502</t>
  </si>
  <si>
    <t>Інші культурно-освітні заклади та заходи</t>
  </si>
  <si>
    <t>76</t>
  </si>
  <si>
    <t>250102</t>
  </si>
  <si>
    <t>Резервний фонд</t>
  </si>
  <si>
    <t xml:space="preserve"> </t>
  </si>
  <si>
    <t>до рішення  тридцять п'ятої  сесії</t>
  </si>
  <si>
    <t xml:space="preserve">районної ради  VI скликання </t>
  </si>
  <si>
    <t>від 23 лютого  2015 року</t>
  </si>
  <si>
    <t>"Про внесення змін до показників районного бюджету на 2015 рік"</t>
  </si>
  <si>
    <t xml:space="preserve"> Додаток 3</t>
  </si>
  <si>
    <t>Зміна до показників розподілу</t>
  </si>
  <si>
    <t>видатків районного  бюджету  на 2015 рік</t>
  </si>
  <si>
    <t>Районна  рада</t>
  </si>
  <si>
    <t>Районна  державна  адміністрація</t>
  </si>
  <si>
    <t>Відділ  освіти  районної  державної  адміністрації</t>
  </si>
  <si>
    <t>Управління  праці  та  соціального  захисту  населення  районної  державної  адміністрації</t>
  </si>
  <si>
    <t>Відділ  культури  районної  державної  адміністрації</t>
  </si>
  <si>
    <t>Фінансове  управління  районної  державної  адміністрації</t>
  </si>
  <si>
    <t xml:space="preserve">Керуюча  справами  районної  ради </t>
  </si>
  <si>
    <t>В.Гайдук</t>
  </si>
  <si>
    <t>Заходи  з оздоровлення та відпочинку крім заходів з оздоровлення дітей, що здійснюються за рахунок  коштів на оздоровлення громадян, які постраждали внаслідок  Чорнобильської катастрофи</t>
  </si>
  <si>
    <t>Код відомчої класифікації видатків та кредитування місцевого бюджету1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</si>
</sst>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2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 quotePrefix="1">
      <alignment horizontal="center" vertical="center" wrapText="1"/>
    </xf>
    <xf numFmtId="2" fontId="3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quotePrefix="1">
      <alignment horizontal="center" vertical="center" wrapText="1"/>
    </xf>
    <xf numFmtId="0" fontId="4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2" fontId="4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="75" zoomScaleNormal="75" workbookViewId="0" topLeftCell="A1">
      <selection activeCell="A11" sqref="A11:A14"/>
    </sheetView>
  </sheetViews>
  <sheetFormatPr defaultColWidth="9.00390625" defaultRowHeight="12.75"/>
  <cols>
    <col min="1" max="2" width="12.00390625" style="0" customWidth="1"/>
    <col min="3" max="3" width="40.75390625" style="0" customWidth="1"/>
    <col min="4" max="15" width="11.625" style="0" customWidth="1"/>
  </cols>
  <sheetData>
    <row r="1" spans="12:14" ht="12.75">
      <c r="L1" s="3" t="s">
        <v>93</v>
      </c>
      <c r="M1" s="3"/>
      <c r="N1" s="3"/>
    </row>
    <row r="2" spans="12:14" ht="12.75">
      <c r="L2" s="3" t="s">
        <v>89</v>
      </c>
      <c r="M2" s="3"/>
      <c r="N2" s="3"/>
    </row>
    <row r="3" spans="12:14" ht="12.75">
      <c r="L3" s="3" t="s">
        <v>90</v>
      </c>
      <c r="M3" s="3"/>
      <c r="N3" s="3"/>
    </row>
    <row r="4" spans="12:14" ht="12.75">
      <c r="L4" s="3" t="s">
        <v>91</v>
      </c>
      <c r="M4" s="3"/>
      <c r="N4" s="3"/>
    </row>
    <row r="5" spans="12:14" ht="29.25" customHeight="1">
      <c r="L5" s="21" t="s">
        <v>92</v>
      </c>
      <c r="M5" s="21"/>
      <c r="N5" s="21"/>
    </row>
    <row r="6" spans="12:14" ht="12.75">
      <c r="L6" s="21"/>
      <c r="M6" s="21"/>
      <c r="N6" s="21"/>
    </row>
    <row r="8" spans="1:15" ht="15.75">
      <c r="A8" s="23" t="s">
        <v>94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ht="15.75">
      <c r="A9" s="23" t="s">
        <v>95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 t="s">
        <v>0</v>
      </c>
    </row>
    <row r="11" spans="1:15" ht="12.75" customHeight="1">
      <c r="A11" s="25" t="s">
        <v>105</v>
      </c>
      <c r="B11" s="25" t="s">
        <v>1</v>
      </c>
      <c r="C11" s="22" t="s">
        <v>2</v>
      </c>
      <c r="D11" s="22" t="s">
        <v>3</v>
      </c>
      <c r="E11" s="22"/>
      <c r="F11" s="22"/>
      <c r="G11" s="22"/>
      <c r="H11" s="22"/>
      <c r="I11" s="22" t="s">
        <v>10</v>
      </c>
      <c r="J11" s="22"/>
      <c r="K11" s="22"/>
      <c r="L11" s="22"/>
      <c r="M11" s="22"/>
      <c r="N11" s="22"/>
      <c r="O11" s="26" t="s">
        <v>12</v>
      </c>
    </row>
    <row r="12" spans="1:15" ht="12.75">
      <c r="A12" s="22"/>
      <c r="B12" s="22"/>
      <c r="C12" s="22"/>
      <c r="D12" s="26" t="s">
        <v>4</v>
      </c>
      <c r="E12" s="22" t="s">
        <v>5</v>
      </c>
      <c r="F12" s="22" t="s">
        <v>6</v>
      </c>
      <c r="G12" s="22"/>
      <c r="H12" s="22" t="s">
        <v>9</v>
      </c>
      <c r="I12" s="26" t="s">
        <v>4</v>
      </c>
      <c r="J12" s="22" t="s">
        <v>5</v>
      </c>
      <c r="K12" s="22" t="s">
        <v>6</v>
      </c>
      <c r="L12" s="22"/>
      <c r="M12" s="22" t="s">
        <v>9</v>
      </c>
      <c r="N12" s="5" t="s">
        <v>6</v>
      </c>
      <c r="O12" s="22"/>
    </row>
    <row r="13" spans="1:15" ht="12.75">
      <c r="A13" s="22"/>
      <c r="B13" s="22"/>
      <c r="C13" s="22"/>
      <c r="D13" s="22"/>
      <c r="E13" s="22"/>
      <c r="F13" s="22" t="s">
        <v>7</v>
      </c>
      <c r="G13" s="22" t="s">
        <v>8</v>
      </c>
      <c r="H13" s="22"/>
      <c r="I13" s="22"/>
      <c r="J13" s="22"/>
      <c r="K13" s="22" t="s">
        <v>7</v>
      </c>
      <c r="L13" s="22" t="s">
        <v>8</v>
      </c>
      <c r="M13" s="22"/>
      <c r="N13" s="22" t="s">
        <v>11</v>
      </c>
      <c r="O13" s="22"/>
    </row>
    <row r="14" spans="1:15" ht="44.2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.75">
      <c r="A15" s="5">
        <v>1</v>
      </c>
      <c r="B15" s="5">
        <v>2</v>
      </c>
      <c r="C15" s="5">
        <v>4</v>
      </c>
      <c r="D15" s="6">
        <v>5</v>
      </c>
      <c r="E15" s="5">
        <v>6</v>
      </c>
      <c r="F15" s="5">
        <v>7</v>
      </c>
      <c r="G15" s="5">
        <v>8</v>
      </c>
      <c r="H15" s="5">
        <v>9</v>
      </c>
      <c r="I15" s="6">
        <v>10</v>
      </c>
      <c r="J15" s="5">
        <v>11</v>
      </c>
      <c r="K15" s="5">
        <v>12</v>
      </c>
      <c r="L15" s="5">
        <v>13</v>
      </c>
      <c r="M15" s="5">
        <v>14</v>
      </c>
      <c r="N15" s="5"/>
      <c r="O15" s="6">
        <v>16</v>
      </c>
    </row>
    <row r="16" spans="1:15" ht="12.75">
      <c r="A16" s="7" t="s">
        <v>13</v>
      </c>
      <c r="B16" s="8"/>
      <c r="C16" s="10" t="s">
        <v>96</v>
      </c>
      <c r="D16" s="9">
        <v>9885.2</v>
      </c>
      <c r="E16" s="10">
        <v>9885.2</v>
      </c>
      <c r="F16" s="10"/>
      <c r="G16" s="10"/>
      <c r="H16" s="10"/>
      <c r="I16" s="9">
        <v>29293</v>
      </c>
      <c r="J16" s="10"/>
      <c r="K16" s="10"/>
      <c r="L16" s="10"/>
      <c r="M16" s="10">
        <v>29293</v>
      </c>
      <c r="N16" s="10">
        <v>29293</v>
      </c>
      <c r="O16" s="9">
        <f aca="true" t="shared" si="0" ref="O16:O49">D16+I16</f>
        <v>39178.2</v>
      </c>
    </row>
    <row r="17" spans="1:15" ht="12.75">
      <c r="A17" s="8"/>
      <c r="B17" s="7" t="s">
        <v>14</v>
      </c>
      <c r="C17" s="10" t="s">
        <v>15</v>
      </c>
      <c r="D17" s="9">
        <v>7000</v>
      </c>
      <c r="E17" s="10">
        <v>7000</v>
      </c>
      <c r="F17" s="10"/>
      <c r="G17" s="10"/>
      <c r="H17" s="10"/>
      <c r="I17" s="9">
        <v>29293</v>
      </c>
      <c r="J17" s="10"/>
      <c r="K17" s="10"/>
      <c r="L17" s="10"/>
      <c r="M17" s="10">
        <v>29293</v>
      </c>
      <c r="N17" s="10">
        <v>29293</v>
      </c>
      <c r="O17" s="9">
        <f t="shared" si="0"/>
        <v>36293</v>
      </c>
    </row>
    <row r="18" spans="1:15" ht="12.75">
      <c r="A18" s="5"/>
      <c r="B18" s="11" t="s">
        <v>16</v>
      </c>
      <c r="C18" s="2" t="s">
        <v>17</v>
      </c>
      <c r="D18" s="12">
        <v>7000</v>
      </c>
      <c r="E18" s="2">
        <v>7000</v>
      </c>
      <c r="F18" s="2"/>
      <c r="G18" s="2"/>
      <c r="H18" s="2"/>
      <c r="I18" s="12">
        <v>29293</v>
      </c>
      <c r="J18" s="2"/>
      <c r="K18" s="2"/>
      <c r="L18" s="2"/>
      <c r="M18" s="2">
        <v>29293</v>
      </c>
      <c r="N18" s="2">
        <v>29293</v>
      </c>
      <c r="O18" s="12">
        <f t="shared" si="0"/>
        <v>36293</v>
      </c>
    </row>
    <row r="19" spans="1:15" ht="12.75">
      <c r="A19" s="8"/>
      <c r="B19" s="7" t="s">
        <v>18</v>
      </c>
      <c r="C19" s="10" t="s">
        <v>19</v>
      </c>
      <c r="D19" s="9">
        <v>2885.2</v>
      </c>
      <c r="E19" s="10">
        <v>2885.2</v>
      </c>
      <c r="F19" s="10"/>
      <c r="G19" s="10"/>
      <c r="H19" s="10"/>
      <c r="I19" s="9"/>
      <c r="J19" s="10"/>
      <c r="K19" s="10"/>
      <c r="L19" s="10"/>
      <c r="M19" s="10"/>
      <c r="N19" s="10"/>
      <c r="O19" s="9">
        <f t="shared" si="0"/>
        <v>2885.2</v>
      </c>
    </row>
    <row r="20" spans="1:15" ht="25.5">
      <c r="A20" s="5"/>
      <c r="B20" s="11" t="s">
        <v>20</v>
      </c>
      <c r="C20" s="2" t="s">
        <v>21</v>
      </c>
      <c r="D20" s="12">
        <v>2885.2</v>
      </c>
      <c r="E20" s="2">
        <v>2885.2</v>
      </c>
      <c r="F20" s="2"/>
      <c r="G20" s="2"/>
      <c r="H20" s="2"/>
      <c r="I20" s="12"/>
      <c r="J20" s="2"/>
      <c r="K20" s="2"/>
      <c r="L20" s="2"/>
      <c r="M20" s="2"/>
      <c r="N20" s="2"/>
      <c r="O20" s="12">
        <f t="shared" si="0"/>
        <v>2885.2</v>
      </c>
    </row>
    <row r="21" spans="1:15" ht="12.75">
      <c r="A21" s="7" t="s">
        <v>22</v>
      </c>
      <c r="B21" s="8"/>
      <c r="C21" s="10" t="s">
        <v>97</v>
      </c>
      <c r="D21" s="9">
        <f>D22+D25+D30+D32+D34</f>
        <v>904945.4199999999</v>
      </c>
      <c r="E21" s="10">
        <f>E22+E25+E30+E32+E34</f>
        <v>904945.4199999999</v>
      </c>
      <c r="F21" s="10">
        <f>F22+F25+F30+F32+F34</f>
        <v>149663</v>
      </c>
      <c r="G21" s="10"/>
      <c r="H21" s="10"/>
      <c r="I21" s="9">
        <v>35258</v>
      </c>
      <c r="J21" s="10"/>
      <c r="K21" s="10"/>
      <c r="L21" s="10"/>
      <c r="M21" s="18">
        <v>35258</v>
      </c>
      <c r="N21" s="10">
        <v>35258</v>
      </c>
      <c r="O21" s="9">
        <f t="shared" si="0"/>
        <v>940203.4199999999</v>
      </c>
    </row>
    <row r="22" spans="1:15" ht="12.75">
      <c r="A22" s="8"/>
      <c r="B22" s="7" t="s">
        <v>23</v>
      </c>
      <c r="C22" s="10" t="s">
        <v>24</v>
      </c>
      <c r="D22" s="9">
        <f>D23+D24</f>
        <v>378168</v>
      </c>
      <c r="E22" s="10">
        <f>E23+E24</f>
        <v>378168</v>
      </c>
      <c r="F22" s="10">
        <v>80458</v>
      </c>
      <c r="G22" s="10"/>
      <c r="H22" s="10"/>
      <c r="I22" s="9">
        <v>35258</v>
      </c>
      <c r="J22" s="10"/>
      <c r="K22" s="10"/>
      <c r="L22" s="10"/>
      <c r="M22" s="10">
        <v>35258</v>
      </c>
      <c r="N22" s="10">
        <v>35258</v>
      </c>
      <c r="O22" s="9">
        <f t="shared" si="0"/>
        <v>413426</v>
      </c>
    </row>
    <row r="23" spans="1:15" ht="12.75">
      <c r="A23" s="5"/>
      <c r="B23" s="11" t="s">
        <v>25</v>
      </c>
      <c r="C23" s="2" t="s">
        <v>26</v>
      </c>
      <c r="D23" s="12">
        <v>297420</v>
      </c>
      <c r="E23" s="2">
        <v>297420</v>
      </c>
      <c r="F23" s="2">
        <v>80458</v>
      </c>
      <c r="G23" s="2"/>
      <c r="H23" s="2"/>
      <c r="I23" s="12">
        <v>27258</v>
      </c>
      <c r="J23" s="2"/>
      <c r="K23" s="2"/>
      <c r="L23" s="2"/>
      <c r="M23" s="2">
        <v>27258</v>
      </c>
      <c r="N23" s="2">
        <v>27258</v>
      </c>
      <c r="O23" s="12">
        <f t="shared" si="0"/>
        <v>324678</v>
      </c>
    </row>
    <row r="24" spans="1:15" ht="25.5">
      <c r="A24" s="5"/>
      <c r="B24" s="11" t="s">
        <v>27</v>
      </c>
      <c r="C24" s="2" t="s">
        <v>28</v>
      </c>
      <c r="D24" s="12">
        <v>80748</v>
      </c>
      <c r="E24" s="2">
        <v>80748</v>
      </c>
      <c r="F24" s="2"/>
      <c r="G24" s="2"/>
      <c r="H24" s="2"/>
      <c r="I24" s="12">
        <v>8000</v>
      </c>
      <c r="J24" s="2"/>
      <c r="K24" s="2"/>
      <c r="L24" s="2"/>
      <c r="M24" s="2">
        <v>8000</v>
      </c>
      <c r="N24" s="2">
        <v>8000</v>
      </c>
      <c r="O24" s="12">
        <f t="shared" si="0"/>
        <v>88748</v>
      </c>
    </row>
    <row r="25" spans="1:15" ht="25.5" customHeight="1">
      <c r="A25" s="8"/>
      <c r="B25" s="7" t="s">
        <v>29</v>
      </c>
      <c r="C25" s="10" t="s">
        <v>30</v>
      </c>
      <c r="D25" s="9">
        <f>D26+D27+D28+D29</f>
        <v>145196</v>
      </c>
      <c r="E25" s="18">
        <f>E26+E27+E28+E29</f>
        <v>145196</v>
      </c>
      <c r="F25" s="18">
        <f>F26+F27+F28+F29</f>
        <v>69205</v>
      </c>
      <c r="G25" s="10"/>
      <c r="H25" s="10"/>
      <c r="I25" s="9"/>
      <c r="J25" s="10"/>
      <c r="K25" s="10"/>
      <c r="L25" s="10"/>
      <c r="M25" s="10"/>
      <c r="N25" s="10"/>
      <c r="O25" s="9">
        <f t="shared" si="0"/>
        <v>145196</v>
      </c>
    </row>
    <row r="26" spans="1:15" ht="0.75" customHeight="1" hidden="1">
      <c r="A26" s="5"/>
      <c r="B26" s="11"/>
      <c r="C26" s="2"/>
      <c r="D26" s="12"/>
      <c r="E26" s="2"/>
      <c r="F26" s="2"/>
      <c r="G26" s="2"/>
      <c r="H26" s="2"/>
      <c r="I26" s="12"/>
      <c r="J26" s="2"/>
      <c r="K26" s="2"/>
      <c r="L26" s="2"/>
      <c r="M26" s="2"/>
      <c r="N26" s="2"/>
      <c r="O26" s="12">
        <f t="shared" si="0"/>
        <v>0</v>
      </c>
    </row>
    <row r="27" spans="1:15" ht="12.75">
      <c r="A27" s="5"/>
      <c r="B27" s="11" t="s">
        <v>33</v>
      </c>
      <c r="C27" s="2" t="s">
        <v>34</v>
      </c>
      <c r="D27" s="12">
        <v>38460</v>
      </c>
      <c r="E27" s="2">
        <v>38460</v>
      </c>
      <c r="F27" s="2"/>
      <c r="G27" s="2"/>
      <c r="H27" s="2"/>
      <c r="I27" s="12"/>
      <c r="J27" s="2"/>
      <c r="K27" s="2"/>
      <c r="L27" s="2"/>
      <c r="M27" s="2"/>
      <c r="N27" s="2"/>
      <c r="O27" s="12">
        <f t="shared" si="0"/>
        <v>38460</v>
      </c>
    </row>
    <row r="28" spans="1:15" ht="25.5">
      <c r="A28" s="5"/>
      <c r="B28" s="11" t="s">
        <v>35</v>
      </c>
      <c r="C28" s="2" t="s">
        <v>36</v>
      </c>
      <c r="D28" s="12">
        <v>96736</v>
      </c>
      <c r="E28" s="2">
        <v>96736</v>
      </c>
      <c r="F28" s="2">
        <v>69205</v>
      </c>
      <c r="G28" s="2"/>
      <c r="H28" s="2"/>
      <c r="I28" s="12"/>
      <c r="J28" s="2"/>
      <c r="K28" s="2"/>
      <c r="L28" s="2"/>
      <c r="M28" s="2"/>
      <c r="N28" s="2"/>
      <c r="O28" s="12">
        <f t="shared" si="0"/>
        <v>96736</v>
      </c>
    </row>
    <row r="29" spans="1:15" ht="25.5">
      <c r="A29" s="5"/>
      <c r="B29" s="11" t="s">
        <v>37</v>
      </c>
      <c r="C29" s="2" t="s">
        <v>38</v>
      </c>
      <c r="D29" s="12">
        <v>10000</v>
      </c>
      <c r="E29" s="2">
        <v>10000</v>
      </c>
      <c r="F29" s="2"/>
      <c r="G29" s="2"/>
      <c r="H29" s="2"/>
      <c r="I29" s="12"/>
      <c r="J29" s="2"/>
      <c r="K29" s="2"/>
      <c r="L29" s="2"/>
      <c r="M29" s="2"/>
      <c r="N29" s="2"/>
      <c r="O29" s="12">
        <f t="shared" si="0"/>
        <v>10000</v>
      </c>
    </row>
    <row r="30" spans="1:15" ht="12.75">
      <c r="A30" s="8"/>
      <c r="B30" s="7" t="s">
        <v>39</v>
      </c>
      <c r="C30" s="10" t="s">
        <v>40</v>
      </c>
      <c r="D30" s="9">
        <v>75000</v>
      </c>
      <c r="E30" s="10">
        <v>75000</v>
      </c>
      <c r="F30" s="10"/>
      <c r="G30" s="10"/>
      <c r="H30" s="10"/>
      <c r="I30" s="9"/>
      <c r="J30" s="10"/>
      <c r="K30" s="10"/>
      <c r="L30" s="10"/>
      <c r="M30" s="10"/>
      <c r="N30" s="10"/>
      <c r="O30" s="9">
        <f t="shared" si="0"/>
        <v>75000</v>
      </c>
    </row>
    <row r="31" spans="1:15" ht="12.75">
      <c r="A31" s="5"/>
      <c r="B31" s="11" t="s">
        <v>41</v>
      </c>
      <c r="C31" s="2" t="s">
        <v>42</v>
      </c>
      <c r="D31" s="12">
        <v>75000</v>
      </c>
      <c r="E31" s="2">
        <v>75000</v>
      </c>
      <c r="F31" s="2"/>
      <c r="G31" s="2"/>
      <c r="H31" s="2"/>
      <c r="I31" s="12"/>
      <c r="J31" s="2"/>
      <c r="K31" s="2"/>
      <c r="L31" s="2"/>
      <c r="M31" s="2"/>
      <c r="N31" s="2"/>
      <c r="O31" s="12">
        <f t="shared" si="0"/>
        <v>75000</v>
      </c>
    </row>
    <row r="32" spans="1:15" ht="25.5">
      <c r="A32" s="8"/>
      <c r="B32" s="7" t="s">
        <v>43</v>
      </c>
      <c r="C32" s="10" t="s">
        <v>44</v>
      </c>
      <c r="D32" s="9">
        <v>15000</v>
      </c>
      <c r="E32" s="10">
        <v>15000</v>
      </c>
      <c r="F32" s="10"/>
      <c r="G32" s="10"/>
      <c r="H32" s="10"/>
      <c r="I32" s="9"/>
      <c r="J32" s="10"/>
      <c r="K32" s="10"/>
      <c r="L32" s="10"/>
      <c r="M32" s="10"/>
      <c r="N32" s="10"/>
      <c r="O32" s="9">
        <f t="shared" si="0"/>
        <v>15000</v>
      </c>
    </row>
    <row r="33" spans="1:15" ht="12.75">
      <c r="A33" s="5"/>
      <c r="B33" s="11" t="s">
        <v>45</v>
      </c>
      <c r="C33" s="2" t="s">
        <v>46</v>
      </c>
      <c r="D33" s="12">
        <v>15000</v>
      </c>
      <c r="E33" s="2">
        <v>15000</v>
      </c>
      <c r="F33" s="2"/>
      <c r="G33" s="2"/>
      <c r="H33" s="2"/>
      <c r="I33" s="12"/>
      <c r="J33" s="2"/>
      <c r="K33" s="2"/>
      <c r="L33" s="2"/>
      <c r="M33" s="2"/>
      <c r="N33" s="2"/>
      <c r="O33" s="12">
        <f t="shared" si="0"/>
        <v>15000</v>
      </c>
    </row>
    <row r="34" spans="1:15" ht="12.75">
      <c r="A34" s="8"/>
      <c r="B34" s="7" t="s">
        <v>18</v>
      </c>
      <c r="C34" s="10" t="s">
        <v>19</v>
      </c>
      <c r="D34" s="9">
        <v>291581.42</v>
      </c>
      <c r="E34" s="10">
        <v>291581.42</v>
      </c>
      <c r="F34" s="10"/>
      <c r="G34" s="10"/>
      <c r="H34" s="10"/>
      <c r="I34" s="9"/>
      <c r="J34" s="10"/>
      <c r="K34" s="10"/>
      <c r="L34" s="10"/>
      <c r="M34" s="10"/>
      <c r="N34" s="10"/>
      <c r="O34" s="9">
        <f t="shared" si="0"/>
        <v>291581.42</v>
      </c>
    </row>
    <row r="35" spans="1:15" ht="38.25">
      <c r="A35" s="5"/>
      <c r="B35" s="11" t="s">
        <v>47</v>
      </c>
      <c r="C35" s="2" t="s">
        <v>48</v>
      </c>
      <c r="D35" s="12">
        <v>40000</v>
      </c>
      <c r="E35" s="2">
        <v>40000</v>
      </c>
      <c r="F35" s="2"/>
      <c r="G35" s="2"/>
      <c r="H35" s="2"/>
      <c r="I35" s="12"/>
      <c r="J35" s="2"/>
      <c r="K35" s="2"/>
      <c r="L35" s="2"/>
      <c r="M35" s="2"/>
      <c r="N35" s="2"/>
      <c r="O35" s="12">
        <f t="shared" si="0"/>
        <v>40000</v>
      </c>
    </row>
    <row r="36" spans="1:15" ht="25.5">
      <c r="A36" s="5"/>
      <c r="B36" s="11" t="s">
        <v>20</v>
      </c>
      <c r="C36" s="2" t="s">
        <v>21</v>
      </c>
      <c r="D36" s="12">
        <v>51581.42</v>
      </c>
      <c r="E36" s="2">
        <v>51581.42</v>
      </c>
      <c r="F36" s="2"/>
      <c r="G36" s="2"/>
      <c r="H36" s="2"/>
      <c r="I36" s="12"/>
      <c r="J36" s="2"/>
      <c r="K36" s="2"/>
      <c r="L36" s="2"/>
      <c r="M36" s="2"/>
      <c r="N36" s="2"/>
      <c r="O36" s="12">
        <f t="shared" si="0"/>
        <v>51581.42</v>
      </c>
    </row>
    <row r="37" spans="1:15" ht="12.75">
      <c r="A37" s="5"/>
      <c r="B37" s="11" t="s">
        <v>49</v>
      </c>
      <c r="C37" s="2" t="s">
        <v>50</v>
      </c>
      <c r="D37" s="12">
        <v>200000</v>
      </c>
      <c r="E37" s="2">
        <v>200000</v>
      </c>
      <c r="F37" s="2"/>
      <c r="G37" s="2"/>
      <c r="H37" s="2"/>
      <c r="I37" s="12"/>
      <c r="J37" s="2"/>
      <c r="K37" s="2"/>
      <c r="L37" s="2"/>
      <c r="M37" s="2"/>
      <c r="N37" s="2"/>
      <c r="O37" s="12">
        <f t="shared" si="0"/>
        <v>200000</v>
      </c>
    </row>
    <row r="38" spans="1:15" ht="25.5">
      <c r="A38" s="7" t="s">
        <v>51</v>
      </c>
      <c r="B38" s="8"/>
      <c r="C38" s="10" t="s">
        <v>98</v>
      </c>
      <c r="D38" s="9">
        <f>D39+D49+D47</f>
        <v>792493.73</v>
      </c>
      <c r="E38" s="18">
        <f aca="true" t="shared" si="1" ref="E38:O38">E39+E49+E47</f>
        <v>792493.73</v>
      </c>
      <c r="F38" s="18">
        <f t="shared" si="1"/>
        <v>72991</v>
      </c>
      <c r="G38" s="18">
        <f t="shared" si="1"/>
        <v>27000</v>
      </c>
      <c r="H38" s="18">
        <f t="shared" si="1"/>
        <v>0</v>
      </c>
      <c r="I38" s="9">
        <f t="shared" si="1"/>
        <v>256746</v>
      </c>
      <c r="J38" s="18">
        <f t="shared" si="1"/>
        <v>0</v>
      </c>
      <c r="K38" s="18">
        <f t="shared" si="1"/>
        <v>0</v>
      </c>
      <c r="L38" s="18">
        <f t="shared" si="1"/>
        <v>0</v>
      </c>
      <c r="M38" s="18">
        <f t="shared" si="1"/>
        <v>256746</v>
      </c>
      <c r="N38" s="18">
        <f t="shared" si="1"/>
        <v>256746</v>
      </c>
      <c r="O38" s="9">
        <f t="shared" si="1"/>
        <v>1049239.73</v>
      </c>
    </row>
    <row r="39" spans="1:15" ht="12.75">
      <c r="A39" s="8"/>
      <c r="B39" s="7" t="s">
        <v>52</v>
      </c>
      <c r="C39" s="10" t="s">
        <v>53</v>
      </c>
      <c r="D39" s="9">
        <f>SUM(D40:D46)</f>
        <v>667837</v>
      </c>
      <c r="E39" s="10">
        <f>SUM(E40:E46)</f>
        <v>667837</v>
      </c>
      <c r="F39" s="10">
        <f>F42+F43+F45</f>
        <v>72991</v>
      </c>
      <c r="G39" s="10">
        <v>27000</v>
      </c>
      <c r="H39" s="10"/>
      <c r="I39" s="9">
        <v>185000</v>
      </c>
      <c r="J39" s="10"/>
      <c r="K39" s="10"/>
      <c r="L39" s="10"/>
      <c r="M39" s="10">
        <v>185000</v>
      </c>
      <c r="N39" s="10">
        <v>185000</v>
      </c>
      <c r="O39" s="9">
        <f t="shared" si="0"/>
        <v>852837</v>
      </c>
    </row>
    <row r="40" spans="1:15" ht="12.75">
      <c r="A40" s="5"/>
      <c r="B40" s="11" t="s">
        <v>54</v>
      </c>
      <c r="C40" s="2" t="s">
        <v>55</v>
      </c>
      <c r="D40" s="12">
        <v>85000</v>
      </c>
      <c r="E40" s="2">
        <v>85000</v>
      </c>
      <c r="F40" s="2"/>
      <c r="G40" s="2"/>
      <c r="H40" s="2"/>
      <c r="I40" s="12"/>
      <c r="J40" s="2"/>
      <c r="K40" s="2"/>
      <c r="L40" s="2"/>
      <c r="M40" s="2"/>
      <c r="N40" s="2"/>
      <c r="O40" s="12">
        <f t="shared" si="0"/>
        <v>85000</v>
      </c>
    </row>
    <row r="41" spans="1:15" ht="38.25">
      <c r="A41" s="5"/>
      <c r="B41" s="11" t="s">
        <v>56</v>
      </c>
      <c r="C41" s="2" t="s">
        <v>57</v>
      </c>
      <c r="D41" s="12">
        <v>269998</v>
      </c>
      <c r="E41" s="2">
        <v>269998</v>
      </c>
      <c r="F41" s="2"/>
      <c r="G41" s="2">
        <v>27000</v>
      </c>
      <c r="H41" s="2"/>
      <c r="I41" s="12">
        <v>185000</v>
      </c>
      <c r="J41" s="2"/>
      <c r="K41" s="2"/>
      <c r="L41" s="2"/>
      <c r="M41" s="2">
        <v>185000</v>
      </c>
      <c r="N41" s="2">
        <v>185000</v>
      </c>
      <c r="O41" s="12">
        <f t="shared" si="0"/>
        <v>454998</v>
      </c>
    </row>
    <row r="42" spans="1:15" ht="25.5">
      <c r="A42" s="5"/>
      <c r="B42" s="11" t="s">
        <v>58</v>
      </c>
      <c r="C42" s="2" t="s">
        <v>59</v>
      </c>
      <c r="D42" s="12">
        <v>10898</v>
      </c>
      <c r="E42" s="2">
        <v>10898</v>
      </c>
      <c r="F42" s="2">
        <v>7996</v>
      </c>
      <c r="G42" s="2"/>
      <c r="H42" s="2"/>
      <c r="I42" s="12"/>
      <c r="J42" s="2"/>
      <c r="K42" s="2"/>
      <c r="L42" s="2"/>
      <c r="M42" s="2"/>
      <c r="N42" s="2"/>
      <c r="O42" s="12">
        <f t="shared" si="0"/>
        <v>10898</v>
      </c>
    </row>
    <row r="43" spans="1:15" ht="25.5">
      <c r="A43" s="5"/>
      <c r="B43" s="11" t="s">
        <v>60</v>
      </c>
      <c r="C43" s="2" t="s">
        <v>61</v>
      </c>
      <c r="D43" s="12">
        <v>42702</v>
      </c>
      <c r="E43" s="2">
        <v>42702</v>
      </c>
      <c r="F43" s="2">
        <v>20324</v>
      </c>
      <c r="G43" s="2"/>
      <c r="H43" s="2"/>
      <c r="I43" s="12"/>
      <c r="J43" s="2"/>
      <c r="K43" s="2"/>
      <c r="L43" s="2"/>
      <c r="M43" s="2"/>
      <c r="N43" s="2"/>
      <c r="O43" s="12">
        <f t="shared" si="0"/>
        <v>42702</v>
      </c>
    </row>
    <row r="44" spans="1:15" ht="25.5">
      <c r="A44" s="5"/>
      <c r="B44" s="11" t="s">
        <v>62</v>
      </c>
      <c r="C44" s="2" t="s">
        <v>63</v>
      </c>
      <c r="D44" s="12">
        <v>7000</v>
      </c>
      <c r="E44" s="2">
        <v>7000</v>
      </c>
      <c r="F44" s="2"/>
      <c r="G44" s="2"/>
      <c r="H44" s="2"/>
      <c r="I44" s="12"/>
      <c r="J44" s="2"/>
      <c r="K44" s="2"/>
      <c r="L44" s="2"/>
      <c r="M44" s="2"/>
      <c r="N44" s="2"/>
      <c r="O44" s="12">
        <f t="shared" si="0"/>
        <v>7000</v>
      </c>
    </row>
    <row r="45" spans="1:15" ht="25.5">
      <c r="A45" s="5"/>
      <c r="B45" s="11" t="s">
        <v>64</v>
      </c>
      <c r="C45" s="2" t="s">
        <v>65</v>
      </c>
      <c r="D45" s="12">
        <v>232329</v>
      </c>
      <c r="E45" s="2">
        <v>232329</v>
      </c>
      <c r="F45" s="2">
        <v>44671</v>
      </c>
      <c r="G45" s="2"/>
      <c r="H45" s="2"/>
      <c r="I45" s="12"/>
      <c r="J45" s="2"/>
      <c r="K45" s="2"/>
      <c r="L45" s="2"/>
      <c r="M45" s="2"/>
      <c r="N45" s="2"/>
      <c r="O45" s="12">
        <f t="shared" si="0"/>
        <v>232329</v>
      </c>
    </row>
    <row r="46" spans="1:15" ht="38.25">
      <c r="A46" s="5"/>
      <c r="B46" s="11" t="s">
        <v>66</v>
      </c>
      <c r="C46" s="2" t="s">
        <v>67</v>
      </c>
      <c r="D46" s="12">
        <v>19910</v>
      </c>
      <c r="E46" s="2">
        <v>19910</v>
      </c>
      <c r="F46" s="2"/>
      <c r="G46" s="2"/>
      <c r="H46" s="2"/>
      <c r="I46" s="12"/>
      <c r="J46" s="2"/>
      <c r="K46" s="2"/>
      <c r="L46" s="2"/>
      <c r="M46" s="2"/>
      <c r="N46" s="2"/>
      <c r="O46" s="12">
        <f t="shared" si="0"/>
        <v>19910</v>
      </c>
    </row>
    <row r="47" spans="1:15" ht="12.75">
      <c r="A47" s="5"/>
      <c r="B47" s="7" t="s">
        <v>29</v>
      </c>
      <c r="C47" s="10" t="s">
        <v>30</v>
      </c>
      <c r="D47" s="9">
        <v>25000</v>
      </c>
      <c r="E47" s="18">
        <v>25000</v>
      </c>
      <c r="F47" s="18"/>
      <c r="G47" s="2"/>
      <c r="H47" s="2"/>
      <c r="I47" s="12"/>
      <c r="J47" s="2"/>
      <c r="K47" s="2"/>
      <c r="L47" s="2"/>
      <c r="M47" s="2"/>
      <c r="N47" s="2"/>
      <c r="O47" s="12">
        <f t="shared" si="0"/>
        <v>25000</v>
      </c>
    </row>
    <row r="48" spans="1:15" ht="63.75">
      <c r="A48" s="5"/>
      <c r="B48" s="19" t="s">
        <v>74</v>
      </c>
      <c r="C48" s="2" t="s">
        <v>104</v>
      </c>
      <c r="D48" s="12">
        <v>25000</v>
      </c>
      <c r="E48" s="2">
        <v>25000</v>
      </c>
      <c r="F48" s="2"/>
      <c r="G48" s="2"/>
      <c r="H48" s="2"/>
      <c r="I48" s="12"/>
      <c r="J48" s="2"/>
      <c r="K48" s="2"/>
      <c r="L48" s="2"/>
      <c r="M48" s="2"/>
      <c r="N48" s="2"/>
      <c r="O48" s="12">
        <f t="shared" si="0"/>
        <v>25000</v>
      </c>
    </row>
    <row r="49" spans="1:15" ht="12.75">
      <c r="A49" s="8"/>
      <c r="B49" s="7" t="s">
        <v>18</v>
      </c>
      <c r="C49" s="10" t="s">
        <v>19</v>
      </c>
      <c r="D49" s="9">
        <v>99656.73</v>
      </c>
      <c r="E49" s="10">
        <v>99656.73</v>
      </c>
      <c r="F49" s="10"/>
      <c r="G49" s="10"/>
      <c r="H49" s="10"/>
      <c r="I49" s="9">
        <v>71746</v>
      </c>
      <c r="J49" s="10"/>
      <c r="K49" s="10"/>
      <c r="L49" s="10"/>
      <c r="M49" s="10">
        <v>71746</v>
      </c>
      <c r="N49" s="10">
        <v>71746</v>
      </c>
      <c r="O49" s="9">
        <f t="shared" si="0"/>
        <v>171402.72999999998</v>
      </c>
    </row>
    <row r="50" spans="1:15" ht="25.5">
      <c r="A50" s="5"/>
      <c r="B50" s="11" t="s">
        <v>20</v>
      </c>
      <c r="C50" s="2" t="s">
        <v>21</v>
      </c>
      <c r="D50" s="12">
        <v>99656.73</v>
      </c>
      <c r="E50" s="2">
        <v>99656.73</v>
      </c>
      <c r="F50" s="2"/>
      <c r="G50" s="2"/>
      <c r="H50" s="2"/>
      <c r="I50" s="12"/>
      <c r="J50" s="2"/>
      <c r="K50" s="2"/>
      <c r="L50" s="2"/>
      <c r="M50" s="2"/>
      <c r="N50" s="2"/>
      <c r="O50" s="12">
        <f aca="true" t="shared" si="2" ref="O50:O72">D50+I50</f>
        <v>99656.73</v>
      </c>
    </row>
    <row r="51" spans="1:15" ht="12.75">
      <c r="A51" s="5"/>
      <c r="B51" s="11" t="s">
        <v>49</v>
      </c>
      <c r="C51" s="2" t="s">
        <v>50</v>
      </c>
      <c r="D51" s="12"/>
      <c r="E51" s="2"/>
      <c r="F51" s="2"/>
      <c r="G51" s="2"/>
      <c r="H51" s="2"/>
      <c r="I51" s="12">
        <v>71746</v>
      </c>
      <c r="J51" s="2"/>
      <c r="K51" s="2"/>
      <c r="L51" s="2"/>
      <c r="M51" s="2">
        <v>71746</v>
      </c>
      <c r="N51" s="2">
        <v>71746</v>
      </c>
      <c r="O51" s="12">
        <f t="shared" si="2"/>
        <v>71746</v>
      </c>
    </row>
    <row r="52" spans="1:15" ht="25.5">
      <c r="A52" s="7" t="s">
        <v>68</v>
      </c>
      <c r="B52" s="8"/>
      <c r="C52" s="10" t="s">
        <v>99</v>
      </c>
      <c r="D52" s="9">
        <f>D53+D56</f>
        <v>338695.24</v>
      </c>
      <c r="E52" s="18">
        <f>E53+E56</f>
        <v>338695.24</v>
      </c>
      <c r="F52" s="18"/>
      <c r="G52" s="10"/>
      <c r="H52" s="10"/>
      <c r="I52" s="9"/>
      <c r="J52" s="10"/>
      <c r="K52" s="10"/>
      <c r="L52" s="10"/>
      <c r="M52" s="10"/>
      <c r="N52" s="10"/>
      <c r="O52" s="9">
        <f t="shared" si="2"/>
        <v>338695.24</v>
      </c>
    </row>
    <row r="53" spans="1:15" ht="12.75">
      <c r="A53" s="8"/>
      <c r="B53" s="7" t="s">
        <v>29</v>
      </c>
      <c r="C53" s="10" t="s">
        <v>30</v>
      </c>
      <c r="D53" s="9">
        <f>D54+D55</f>
        <v>303500</v>
      </c>
      <c r="E53" s="18">
        <f>E54+E55</f>
        <v>303500</v>
      </c>
      <c r="F53" s="18"/>
      <c r="G53" s="10"/>
      <c r="H53" s="10"/>
      <c r="I53" s="9"/>
      <c r="J53" s="10"/>
      <c r="K53" s="10"/>
      <c r="L53" s="10"/>
      <c r="M53" s="10"/>
      <c r="N53" s="10"/>
      <c r="O53" s="9">
        <f t="shared" si="2"/>
        <v>303500</v>
      </c>
    </row>
    <row r="54" spans="1:15" ht="12.75">
      <c r="A54" s="5"/>
      <c r="B54" s="11" t="s">
        <v>31</v>
      </c>
      <c r="C54" s="2" t="s">
        <v>32</v>
      </c>
      <c r="D54" s="12">
        <v>293500</v>
      </c>
      <c r="E54" s="20">
        <v>293500</v>
      </c>
      <c r="F54" s="20"/>
      <c r="G54" s="2"/>
      <c r="H54" s="2"/>
      <c r="I54" s="12"/>
      <c r="J54" s="2"/>
      <c r="K54" s="2"/>
      <c r="L54" s="2"/>
      <c r="M54" s="2"/>
      <c r="N54" s="2"/>
      <c r="O54" s="12">
        <f t="shared" si="2"/>
        <v>293500</v>
      </c>
    </row>
    <row r="55" spans="1:15" ht="25.5">
      <c r="A55" s="5"/>
      <c r="B55" s="11" t="s">
        <v>69</v>
      </c>
      <c r="C55" s="2" t="s">
        <v>70</v>
      </c>
      <c r="D55" s="12">
        <v>10000</v>
      </c>
      <c r="E55" s="20">
        <v>10000</v>
      </c>
      <c r="F55" s="20"/>
      <c r="G55" s="2"/>
      <c r="H55" s="2"/>
      <c r="I55" s="12"/>
      <c r="J55" s="2"/>
      <c r="K55" s="2"/>
      <c r="L55" s="2"/>
      <c r="M55" s="2"/>
      <c r="N55" s="2"/>
      <c r="O55" s="12">
        <f t="shared" si="2"/>
        <v>10000</v>
      </c>
    </row>
    <row r="56" spans="1:15" ht="12.75">
      <c r="A56" s="8"/>
      <c r="B56" s="7" t="s">
        <v>18</v>
      </c>
      <c r="C56" s="10" t="s">
        <v>19</v>
      </c>
      <c r="D56" s="9">
        <v>35195.24</v>
      </c>
      <c r="E56" s="18">
        <v>35195.24</v>
      </c>
      <c r="F56" s="18"/>
      <c r="G56" s="10"/>
      <c r="H56" s="10"/>
      <c r="I56" s="9"/>
      <c r="J56" s="10"/>
      <c r="K56" s="10"/>
      <c r="L56" s="10"/>
      <c r="M56" s="10"/>
      <c r="N56" s="10"/>
      <c r="O56" s="9">
        <f t="shared" si="2"/>
        <v>35195.24</v>
      </c>
    </row>
    <row r="57" spans="1:15" ht="25.5">
      <c r="A57" s="5"/>
      <c r="B57" s="11" t="s">
        <v>20</v>
      </c>
      <c r="C57" s="2" t="s">
        <v>21</v>
      </c>
      <c r="D57" s="12">
        <v>35195.24</v>
      </c>
      <c r="E57" s="20">
        <v>35195.24</v>
      </c>
      <c r="F57" s="20"/>
      <c r="G57" s="2"/>
      <c r="H57" s="2"/>
      <c r="I57" s="12"/>
      <c r="J57" s="2"/>
      <c r="K57" s="2"/>
      <c r="L57" s="2"/>
      <c r="M57" s="2"/>
      <c r="N57" s="2"/>
      <c r="O57" s="12">
        <f t="shared" si="2"/>
        <v>35195.24</v>
      </c>
    </row>
    <row r="58" spans="1:15" ht="25.5">
      <c r="A58" s="7" t="s">
        <v>71</v>
      </c>
      <c r="B58" s="8"/>
      <c r="C58" s="10" t="s">
        <v>100</v>
      </c>
      <c r="D58" s="9">
        <f>D59+D62+D67</f>
        <v>159648.86</v>
      </c>
      <c r="E58" s="18">
        <f>E59+E62+E67</f>
        <v>159648.86</v>
      </c>
      <c r="F58" s="18">
        <f>F59+F62+F67</f>
        <v>12584</v>
      </c>
      <c r="G58" s="10"/>
      <c r="H58" s="10"/>
      <c r="I58" s="9"/>
      <c r="J58" s="10"/>
      <c r="K58" s="10"/>
      <c r="L58" s="10"/>
      <c r="M58" s="10"/>
      <c r="N58" s="10"/>
      <c r="O58" s="9">
        <f t="shared" si="2"/>
        <v>159648.86</v>
      </c>
    </row>
    <row r="59" spans="1:15" ht="12.75">
      <c r="A59" s="8"/>
      <c r="B59" s="7" t="s">
        <v>29</v>
      </c>
      <c r="C59" s="10" t="s">
        <v>30</v>
      </c>
      <c r="D59" s="9">
        <v>6500</v>
      </c>
      <c r="E59" s="18">
        <v>6500</v>
      </c>
      <c r="F59" s="18"/>
      <c r="G59" s="10"/>
      <c r="H59" s="10"/>
      <c r="I59" s="9"/>
      <c r="J59" s="10"/>
      <c r="K59" s="10"/>
      <c r="L59" s="10"/>
      <c r="M59" s="10"/>
      <c r="N59" s="10"/>
      <c r="O59" s="9">
        <f t="shared" si="2"/>
        <v>6500</v>
      </c>
    </row>
    <row r="60" spans="1:15" ht="26.25" customHeight="1">
      <c r="A60" s="5"/>
      <c r="B60" s="11" t="s">
        <v>72</v>
      </c>
      <c r="C60" s="2" t="s">
        <v>73</v>
      </c>
      <c r="D60" s="12">
        <v>6500</v>
      </c>
      <c r="E60" s="2">
        <v>6500</v>
      </c>
      <c r="F60" s="2"/>
      <c r="G60" s="2"/>
      <c r="H60" s="2"/>
      <c r="I60" s="12"/>
      <c r="J60" s="2"/>
      <c r="K60" s="2"/>
      <c r="L60" s="2"/>
      <c r="M60" s="2"/>
      <c r="N60" s="2"/>
      <c r="O60" s="12">
        <f t="shared" si="2"/>
        <v>6500</v>
      </c>
    </row>
    <row r="61" spans="1:15" ht="0.75" customHeight="1" hidden="1">
      <c r="A61" s="5"/>
      <c r="B61" s="11"/>
      <c r="C61" s="2"/>
      <c r="D61" s="12"/>
      <c r="E61" s="2"/>
      <c r="F61" s="2"/>
      <c r="G61" s="2"/>
      <c r="H61" s="2"/>
      <c r="I61" s="12"/>
      <c r="J61" s="2"/>
      <c r="K61" s="2"/>
      <c r="L61" s="2"/>
      <c r="M61" s="2"/>
      <c r="N61" s="2"/>
      <c r="O61" s="12">
        <f t="shared" si="2"/>
        <v>0</v>
      </c>
    </row>
    <row r="62" spans="1:15" ht="12.75">
      <c r="A62" s="8"/>
      <c r="B62" s="7" t="s">
        <v>75</v>
      </c>
      <c r="C62" s="10" t="s">
        <v>76</v>
      </c>
      <c r="D62" s="9">
        <v>123500</v>
      </c>
      <c r="E62" s="10">
        <v>123500</v>
      </c>
      <c r="F62" s="10">
        <v>12584</v>
      </c>
      <c r="G62" s="10"/>
      <c r="H62" s="10"/>
      <c r="I62" s="9"/>
      <c r="J62" s="10"/>
      <c r="K62" s="10"/>
      <c r="L62" s="10"/>
      <c r="M62" s="10"/>
      <c r="N62" s="10"/>
      <c r="O62" s="9">
        <f t="shared" si="2"/>
        <v>123500</v>
      </c>
    </row>
    <row r="63" spans="1:15" ht="12.75">
      <c r="A63" s="5"/>
      <c r="B63" s="11" t="s">
        <v>77</v>
      </c>
      <c r="C63" s="2" t="s">
        <v>78</v>
      </c>
      <c r="D63" s="12">
        <v>-8815</v>
      </c>
      <c r="E63" s="2">
        <v>-8815</v>
      </c>
      <c r="F63" s="2">
        <v>-16821</v>
      </c>
      <c r="G63" s="2"/>
      <c r="H63" s="2"/>
      <c r="I63" s="12"/>
      <c r="J63" s="2"/>
      <c r="K63" s="2"/>
      <c r="L63" s="2"/>
      <c r="M63" s="2"/>
      <c r="N63" s="2"/>
      <c r="O63" s="12">
        <f t="shared" si="2"/>
        <v>-8815</v>
      </c>
    </row>
    <row r="64" spans="1:15" ht="12.75">
      <c r="A64" s="5"/>
      <c r="B64" s="11" t="s">
        <v>79</v>
      </c>
      <c r="C64" s="2" t="s">
        <v>80</v>
      </c>
      <c r="D64" s="12">
        <v>58815</v>
      </c>
      <c r="E64" s="2">
        <v>58815</v>
      </c>
      <c r="F64" s="2">
        <v>6405</v>
      </c>
      <c r="G64" s="2"/>
      <c r="H64" s="2"/>
      <c r="I64" s="12"/>
      <c r="J64" s="2"/>
      <c r="K64" s="2"/>
      <c r="L64" s="2"/>
      <c r="M64" s="2"/>
      <c r="N64" s="2"/>
      <c r="O64" s="12">
        <f t="shared" si="2"/>
        <v>58815</v>
      </c>
    </row>
    <row r="65" spans="1:15" ht="25.5">
      <c r="A65" s="5"/>
      <c r="B65" s="11" t="s">
        <v>81</v>
      </c>
      <c r="C65" s="2" t="s">
        <v>82</v>
      </c>
      <c r="D65" s="12">
        <v>53000</v>
      </c>
      <c r="E65" s="2">
        <v>53000</v>
      </c>
      <c r="F65" s="2">
        <v>23000</v>
      </c>
      <c r="G65" s="2"/>
      <c r="H65" s="2"/>
      <c r="I65" s="12"/>
      <c r="J65" s="2"/>
      <c r="K65" s="2"/>
      <c r="L65" s="2"/>
      <c r="M65" s="2"/>
      <c r="N65" s="2"/>
      <c r="O65" s="12">
        <f t="shared" si="2"/>
        <v>53000</v>
      </c>
    </row>
    <row r="66" spans="1:15" ht="12.75">
      <c r="A66" s="5"/>
      <c r="B66" s="11" t="s">
        <v>83</v>
      </c>
      <c r="C66" s="2" t="s">
        <v>84</v>
      </c>
      <c r="D66" s="12">
        <v>20500</v>
      </c>
      <c r="E66" s="2">
        <v>20500</v>
      </c>
      <c r="F66" s="2"/>
      <c r="G66" s="2"/>
      <c r="H66" s="2"/>
      <c r="I66" s="12"/>
      <c r="J66" s="2"/>
      <c r="K66" s="2"/>
      <c r="L66" s="2"/>
      <c r="M66" s="2"/>
      <c r="N66" s="2"/>
      <c r="O66" s="12">
        <f t="shared" si="2"/>
        <v>20500</v>
      </c>
    </row>
    <row r="67" spans="1:15" ht="12.75">
      <c r="A67" s="8"/>
      <c r="B67" s="7" t="s">
        <v>18</v>
      </c>
      <c r="C67" s="10" t="s">
        <v>19</v>
      </c>
      <c r="D67" s="9">
        <v>29648.86</v>
      </c>
      <c r="E67" s="10">
        <v>29648.86</v>
      </c>
      <c r="F67" s="10"/>
      <c r="G67" s="10"/>
      <c r="H67" s="10"/>
      <c r="I67" s="9"/>
      <c r="J67" s="10"/>
      <c r="K67" s="10"/>
      <c r="L67" s="10"/>
      <c r="M67" s="10"/>
      <c r="N67" s="10"/>
      <c r="O67" s="9">
        <f t="shared" si="2"/>
        <v>29648.86</v>
      </c>
    </row>
    <row r="68" spans="1:15" ht="25.5">
      <c r="A68" s="5"/>
      <c r="B68" s="11" t="s">
        <v>20</v>
      </c>
      <c r="C68" s="2" t="s">
        <v>21</v>
      </c>
      <c r="D68" s="12">
        <v>29648.86</v>
      </c>
      <c r="E68" s="2">
        <v>29648.86</v>
      </c>
      <c r="F68" s="2"/>
      <c r="G68" s="2"/>
      <c r="H68" s="2"/>
      <c r="I68" s="12"/>
      <c r="J68" s="2"/>
      <c r="K68" s="2"/>
      <c r="L68" s="2"/>
      <c r="M68" s="2"/>
      <c r="N68" s="2"/>
      <c r="O68" s="12">
        <f t="shared" si="2"/>
        <v>29648.86</v>
      </c>
    </row>
    <row r="69" spans="1:15" ht="25.5">
      <c r="A69" s="7" t="s">
        <v>85</v>
      </c>
      <c r="B69" s="8"/>
      <c r="C69" s="10" t="s">
        <v>101</v>
      </c>
      <c r="D69" s="9">
        <v>-494875</v>
      </c>
      <c r="E69" s="10"/>
      <c r="F69" s="10"/>
      <c r="G69" s="10"/>
      <c r="H69" s="10"/>
      <c r="I69" s="9"/>
      <c r="J69" s="10"/>
      <c r="K69" s="10"/>
      <c r="L69" s="10"/>
      <c r="M69" s="10"/>
      <c r="N69" s="10"/>
      <c r="O69" s="9">
        <f t="shared" si="2"/>
        <v>-494875</v>
      </c>
    </row>
    <row r="70" spans="1:15" ht="12.75">
      <c r="A70" s="8"/>
      <c r="B70" s="7" t="s">
        <v>18</v>
      </c>
      <c r="C70" s="10" t="s">
        <v>19</v>
      </c>
      <c r="D70" s="9">
        <v>-494875</v>
      </c>
      <c r="E70" s="10"/>
      <c r="F70" s="10"/>
      <c r="G70" s="10"/>
      <c r="H70" s="10"/>
      <c r="I70" s="9"/>
      <c r="J70" s="10"/>
      <c r="K70" s="10"/>
      <c r="L70" s="10"/>
      <c r="M70" s="10"/>
      <c r="N70" s="10"/>
      <c r="O70" s="9">
        <f t="shared" si="2"/>
        <v>-494875</v>
      </c>
    </row>
    <row r="71" spans="1:15" ht="12.75">
      <c r="A71" s="5"/>
      <c r="B71" s="11" t="s">
        <v>86</v>
      </c>
      <c r="C71" s="2" t="s">
        <v>87</v>
      </c>
      <c r="D71" s="12">
        <v>-494875</v>
      </c>
      <c r="E71" s="2"/>
      <c r="F71" s="2"/>
      <c r="G71" s="2"/>
      <c r="H71" s="2"/>
      <c r="I71" s="12"/>
      <c r="J71" s="2"/>
      <c r="K71" s="2"/>
      <c r="L71" s="2"/>
      <c r="M71" s="2"/>
      <c r="N71" s="2"/>
      <c r="O71" s="12">
        <f t="shared" si="2"/>
        <v>-494875</v>
      </c>
    </row>
    <row r="72" spans="1:15" ht="12.75">
      <c r="A72" s="13"/>
      <c r="B72" s="14" t="s">
        <v>88</v>
      </c>
      <c r="C72" s="9" t="s">
        <v>4</v>
      </c>
      <c r="D72" s="9">
        <f>D16+D21+D38+D52+D58+D69</f>
        <v>1710793.4499999997</v>
      </c>
      <c r="E72" s="9">
        <f>E16+E21+E38+E52+E58+E69</f>
        <v>2205668.4499999997</v>
      </c>
      <c r="F72" s="9">
        <f>F16+F21+F38+F52+F58+F69</f>
        <v>235238</v>
      </c>
      <c r="G72" s="9">
        <f>G16+G21+G38+G52+G58+G69</f>
        <v>27000</v>
      </c>
      <c r="H72" s="9"/>
      <c r="I72" s="9">
        <f aca="true" t="shared" si="3" ref="I72:N72">I16+I21+I38+I52+I58+I69</f>
        <v>321297</v>
      </c>
      <c r="J72" s="9"/>
      <c r="K72" s="9"/>
      <c r="L72" s="9"/>
      <c r="M72" s="9">
        <f t="shared" si="3"/>
        <v>321297</v>
      </c>
      <c r="N72" s="9">
        <f t="shared" si="3"/>
        <v>321297</v>
      </c>
      <c r="O72" s="9">
        <f t="shared" si="2"/>
        <v>2032090.4499999997</v>
      </c>
    </row>
    <row r="73" spans="1:15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5">
      <c r="A75" s="3"/>
      <c r="B75" s="15"/>
      <c r="C75" s="16" t="s">
        <v>102</v>
      </c>
      <c r="D75" s="16"/>
      <c r="E75" s="16"/>
      <c r="F75" s="16"/>
      <c r="G75" s="16"/>
      <c r="H75" s="17"/>
      <c r="I75" s="16"/>
      <c r="J75" s="16"/>
      <c r="K75" s="16" t="s">
        <v>103</v>
      </c>
      <c r="L75" s="3"/>
      <c r="M75" s="3"/>
      <c r="N75" s="3"/>
      <c r="O75" s="3"/>
    </row>
    <row r="76" spans="1:15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ht="12.75">
      <c r="A78" s="1"/>
    </row>
    <row r="79" ht="12.75">
      <c r="A79" s="1"/>
    </row>
  </sheetData>
  <mergeCells count="23">
    <mergeCell ref="O11:O14"/>
    <mergeCell ref="F13:F14"/>
    <mergeCell ref="G13:G14"/>
    <mergeCell ref="H12:H14"/>
    <mergeCell ref="I11:N11"/>
    <mergeCell ref="I12:I14"/>
    <mergeCell ref="J12:J14"/>
    <mergeCell ref="K12:L12"/>
    <mergeCell ref="K13:K14"/>
    <mergeCell ref="D12:D14"/>
    <mergeCell ref="N13:N14"/>
    <mergeCell ref="E12:E14"/>
    <mergeCell ref="F12:G12"/>
    <mergeCell ref="L6:N6"/>
    <mergeCell ref="L5:N5"/>
    <mergeCell ref="L13:L14"/>
    <mergeCell ref="M12:M14"/>
    <mergeCell ref="A8:O8"/>
    <mergeCell ref="A9:O9"/>
    <mergeCell ref="A11:A14"/>
    <mergeCell ref="B11:B14"/>
    <mergeCell ref="C11:C14"/>
    <mergeCell ref="D11:H11"/>
  </mergeCells>
  <printOptions/>
  <pageMargins left="0.196850393700787" right="0.196850393700787" top="0.393700787401575" bottom="0.196850393700787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UserXP</cp:lastModifiedBy>
  <cp:lastPrinted>2015-02-20T11:43:22Z</cp:lastPrinted>
  <dcterms:created xsi:type="dcterms:W3CDTF">2015-02-20T11:26:50Z</dcterms:created>
  <dcterms:modified xsi:type="dcterms:W3CDTF">2015-03-05T12:27:25Z</dcterms:modified>
  <cp:category/>
  <cp:version/>
  <cp:contentType/>
  <cp:contentStatus/>
</cp:coreProperties>
</file>